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cuments\Web Expenses\Forms\"/>
    </mc:Choice>
  </mc:AlternateContent>
  <xr:revisionPtr revIDLastSave="0" documentId="8_{C1935C04-4240-46E6-8E21-859CCB7896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st Updated 2022" sheetId="1" r:id="rId1"/>
    <sheet name="How to complete" sheetId="2" r:id="rId2"/>
  </sheets>
  <definedNames>
    <definedName name="_xlnm._FilterDatabase" localSheetId="0" hidden="1">'Last Updated 2022'!$M$4:$M$65</definedName>
    <definedName name="_xlnm.Print_Area" localSheetId="0">'Last Updated 2022'!$A$1:$P$32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I31" i="2" l="1"/>
  <c r="I27" i="2"/>
  <c r="I29" i="2" s="1"/>
  <c r="F27" i="2"/>
  <c r="F29" i="2" s="1"/>
  <c r="G22" i="2"/>
  <c r="F22" i="2"/>
  <c r="D22" i="2"/>
  <c r="G21" i="2"/>
  <c r="F21" i="2"/>
  <c r="D21" i="2"/>
  <c r="G20" i="2"/>
  <c r="F20" i="2"/>
  <c r="D20" i="2"/>
  <c r="G19" i="2"/>
  <c r="F19" i="2"/>
  <c r="D19" i="2"/>
  <c r="G18" i="2"/>
  <c r="F18" i="2"/>
  <c r="D18" i="2"/>
  <c r="G17" i="2"/>
  <c r="F17" i="2"/>
  <c r="D17" i="2"/>
  <c r="G16" i="2"/>
  <c r="F16" i="2"/>
  <c r="D16" i="2"/>
  <c r="G15" i="2"/>
  <c r="F15" i="2"/>
  <c r="D15" i="2"/>
  <c r="G14" i="2"/>
  <c r="F14" i="2"/>
  <c r="D14" i="2"/>
  <c r="G13" i="2"/>
  <c r="F13" i="2"/>
  <c r="D13" i="2"/>
  <c r="G12" i="2"/>
  <c r="F12" i="2"/>
  <c r="D12" i="2"/>
  <c r="G11" i="2"/>
  <c r="F11" i="2"/>
  <c r="D11" i="2"/>
  <c r="G10" i="2"/>
  <c r="F10" i="2"/>
  <c r="D10" i="2"/>
  <c r="F31" i="2" l="1"/>
  <c r="G31" i="2"/>
  <c r="F21" i="1" l="1"/>
  <c r="G21" i="1"/>
  <c r="F22" i="1"/>
  <c r="G22" i="1"/>
  <c r="G10" i="1" l="1"/>
  <c r="F11" i="1" l="1"/>
  <c r="F12" i="1"/>
  <c r="F13" i="1"/>
  <c r="F14" i="1"/>
  <c r="F15" i="1"/>
  <c r="F16" i="1"/>
  <c r="F17" i="1"/>
  <c r="F18" i="1"/>
  <c r="F19" i="1"/>
  <c r="F20" i="1"/>
  <c r="F10" i="1"/>
  <c r="G11" i="1"/>
  <c r="G12" i="1"/>
  <c r="G13" i="1"/>
  <c r="G14" i="1"/>
  <c r="G15" i="1"/>
  <c r="G16" i="1"/>
  <c r="G17" i="1"/>
  <c r="G18" i="1"/>
  <c r="G19" i="1"/>
  <c r="G20" i="1"/>
  <c r="I28" i="1"/>
  <c r="I24" i="1"/>
  <c r="I26" i="1" s="1"/>
  <c r="F24" i="1"/>
  <c r="F26" i="1" s="1"/>
  <c r="D22" i="1"/>
  <c r="D11" i="1"/>
  <c r="D12" i="1"/>
  <c r="D13" i="1"/>
  <c r="D14" i="1"/>
  <c r="D15" i="1"/>
  <c r="D16" i="1"/>
  <c r="D17" i="1"/>
  <c r="D18" i="1"/>
  <c r="D19" i="1"/>
  <c r="D20" i="1"/>
  <c r="D21" i="1"/>
  <c r="D10" i="1"/>
  <c r="G28" i="1" l="1"/>
  <c r="F28" i="1"/>
</calcChain>
</file>

<file path=xl/sharedStrings.xml><?xml version="1.0" encoding="utf-8"?>
<sst xmlns="http://schemas.openxmlformats.org/spreadsheetml/2006/main" count="189" uniqueCount="130">
  <si>
    <t xml:space="preserve">Manual Expense Claim Form </t>
  </si>
  <si>
    <t>Claim No</t>
  </si>
  <si>
    <t>Expense Description</t>
  </si>
  <si>
    <t>Expense Type</t>
  </si>
  <si>
    <t>Coding</t>
  </si>
  <si>
    <t>Claim Date:</t>
  </si>
  <si>
    <t>Nett Amount</t>
  </si>
  <si>
    <t>Currency</t>
  </si>
  <si>
    <t>Vat Amount</t>
  </si>
  <si>
    <t>Total</t>
  </si>
  <si>
    <t>Total Euros</t>
  </si>
  <si>
    <t>Exchange Rate</t>
  </si>
  <si>
    <t xml:space="preserve">Line Managers Name </t>
  </si>
  <si>
    <t>Total £'s</t>
  </si>
  <si>
    <t>Line Managers Auth</t>
  </si>
  <si>
    <t>AP Use Only</t>
  </si>
  <si>
    <t>Account Name</t>
  </si>
  <si>
    <t>Account No</t>
  </si>
  <si>
    <t>Sort Code</t>
  </si>
  <si>
    <t>Claimants Name:</t>
  </si>
  <si>
    <t>Claimants Dept:</t>
  </si>
  <si>
    <t xml:space="preserve">Expenses Type </t>
  </si>
  <si>
    <t xml:space="preserve">Lunch whilst on Business </t>
  </si>
  <si>
    <t xml:space="preserve">Dinner whilst on Business </t>
  </si>
  <si>
    <t>Gift for Customers</t>
  </si>
  <si>
    <t>Equipment Under £250.00</t>
  </si>
  <si>
    <t>VAT</t>
  </si>
  <si>
    <t>EUR</t>
  </si>
  <si>
    <t>GBP</t>
  </si>
  <si>
    <t>Total GBP's</t>
  </si>
  <si>
    <t xml:space="preserve">Claimants Dept </t>
  </si>
  <si>
    <t>Emp No</t>
  </si>
  <si>
    <t xml:space="preserve">Demonstration Materials </t>
  </si>
  <si>
    <t>Car Hire UK</t>
  </si>
  <si>
    <t>Car Hire Overseas</t>
  </si>
  <si>
    <t>Column1</t>
  </si>
  <si>
    <t xml:space="preserve">Entertaining Sika Staff </t>
  </si>
  <si>
    <t xml:space="preserve">Parking </t>
  </si>
  <si>
    <t>Toll Charges</t>
  </si>
  <si>
    <t>Business Miles @ 45p</t>
  </si>
  <si>
    <t>Input £</t>
  </si>
  <si>
    <t>F&amp;C WGC 24510501</t>
  </si>
  <si>
    <t>F&amp;C SLP 24510502</t>
  </si>
  <si>
    <t>QA WGC 24512001</t>
  </si>
  <si>
    <t>R&amp;D WGC 24512501</t>
  </si>
  <si>
    <t>Asset Maint SLP 24513041</t>
  </si>
  <si>
    <t>Asset Maint WGC 24513042</t>
  </si>
  <si>
    <t>Operations Management 24513051</t>
  </si>
  <si>
    <t>General Manuf WGC 24520199</t>
  </si>
  <si>
    <t>General Manuf SLP 24520299</t>
  </si>
  <si>
    <t>General Manuf O/Heads WGC 24521199</t>
  </si>
  <si>
    <t>General Manuf O/Heads SLP 24521299</t>
  </si>
  <si>
    <t>Purchasing 24524101</t>
  </si>
  <si>
    <t>Raw Materials Mgmt - Site A 24524102</t>
  </si>
  <si>
    <t>Sales Dept Concrete &amp; W/Proofing 24534001</t>
  </si>
  <si>
    <t>Sales Dept - Specialist Distributors 24534007</t>
  </si>
  <si>
    <t>Sales - Export 24534008</t>
  </si>
  <si>
    <t>Sales Dept Concrete 24534009</t>
  </si>
  <si>
    <t>Sales Dept W/Proofing 24534010</t>
  </si>
  <si>
    <t>Sales Dept Flooring 24534011</t>
  </si>
  <si>
    <t>Sales Dept Refurb 24534012</t>
  </si>
  <si>
    <t>Marketing - Concrete &amp; W/Proofing 24535011</t>
  </si>
  <si>
    <t>Marketing - Flooring 24535015</t>
  </si>
  <si>
    <t>Marketing - Central 24535018</t>
  </si>
  <si>
    <t>FG Warehouse Dunstable 24535612</t>
  </si>
  <si>
    <t>FG Warehouse SLP 24535613</t>
  </si>
  <si>
    <t>SO Admin WGC 24536011</t>
  </si>
  <si>
    <t>Recharge Heads 24536020</t>
  </si>
  <si>
    <t>Cust Services WGC 24536501</t>
  </si>
  <si>
    <t>Cust Services Membrane Roofing 24536502</t>
  </si>
  <si>
    <t>Cust Services SLP 24536503</t>
  </si>
  <si>
    <r>
      <t xml:space="preserve">Please note: All Manual Expense Claim Forms should be completed in full </t>
    </r>
    <r>
      <rPr>
        <b/>
        <i/>
        <sz val="10"/>
        <color theme="1"/>
        <rFont val="Calibri"/>
        <family val="2"/>
        <scheme val="minor"/>
      </rPr>
      <t>(using the drop down menus where appropriate)</t>
    </r>
    <r>
      <rPr>
        <sz val="10"/>
        <color theme="1"/>
        <rFont val="Calibri"/>
        <family val="2"/>
        <scheme val="minor"/>
      </rPr>
      <t xml:space="preserve">, all vat invoices/receipts to support the claim should be attached and the form signed by your line manager before submitting your claim form to the </t>
    </r>
    <r>
      <rPr>
        <b/>
        <sz val="10"/>
        <color theme="1"/>
        <rFont val="Calibri"/>
        <family val="2"/>
        <scheme val="minor"/>
      </rPr>
      <t>Accounts Payable Department by 10th of the Month</t>
    </r>
    <r>
      <rPr>
        <sz val="10"/>
        <color theme="1"/>
        <rFont val="Calibri"/>
        <family val="2"/>
        <scheme val="minor"/>
      </rPr>
      <t xml:space="preserve"> to ensure payment is made on the 25th of the month. </t>
    </r>
  </si>
  <si>
    <t xml:space="preserve">Your Dept - please use the drop down box </t>
  </si>
  <si>
    <t>Employee Nunmber</t>
  </si>
  <si>
    <t>Date of claim</t>
  </si>
  <si>
    <t>Please input your name</t>
  </si>
  <si>
    <t xml:space="preserve">Expense Type - please use the drop down box </t>
  </si>
  <si>
    <t>Please type in a description of your claim</t>
  </si>
  <si>
    <t>to and from destinations for mileage and reason why</t>
  </si>
  <si>
    <t>Auto code</t>
  </si>
  <si>
    <t>Choose</t>
  </si>
  <si>
    <t>GBP or</t>
  </si>
  <si>
    <t>Auto Calculations</t>
  </si>
  <si>
    <t>Rate of</t>
  </si>
  <si>
    <t>Add</t>
  </si>
  <si>
    <t>Receipt</t>
  </si>
  <si>
    <t>Total of</t>
  </si>
  <si>
    <t>Please print Line Manager's name</t>
  </si>
  <si>
    <t>Please obtain Line Manager's signature</t>
  </si>
  <si>
    <t xml:space="preserve">Bank Details </t>
  </si>
  <si>
    <t>Bank Details:</t>
  </si>
  <si>
    <t>Please enter your bank details for reimbursement</t>
  </si>
  <si>
    <t>TechServ - Building Finishing 24534032</t>
  </si>
  <si>
    <t>Marketing - Refurbishment 24535020</t>
  </si>
  <si>
    <t>QA SLP 24512002</t>
  </si>
  <si>
    <t>R&amp;D Sika Global 24512503</t>
  </si>
  <si>
    <t>Sales Dept Roofing 24534018</t>
  </si>
  <si>
    <t>TechServ - Roofing 24534033</t>
  </si>
  <si>
    <t>Marketing - Roofing 24535026</t>
  </si>
  <si>
    <t>HR Sika - 24511001</t>
  </si>
  <si>
    <t>IT WGC - 24511501</t>
  </si>
  <si>
    <t>IT SLP - 24511502</t>
  </si>
  <si>
    <t>QA Wishaw 24512003</t>
  </si>
  <si>
    <t>Asset Maint WIS 24513043</t>
  </si>
  <si>
    <t>Sika EHS 24513052</t>
  </si>
  <si>
    <t>General Manuf WIS 24521398</t>
  </si>
  <si>
    <t>General Manuf O/Heads WIS - 24521399</t>
  </si>
  <si>
    <t>Sales Industry 24534013</t>
  </si>
  <si>
    <t>Sales Dept Building Finishing - 24534015</t>
  </si>
  <si>
    <t>TechServ - Concrete &amp; W/Proofing 24534021</t>
  </si>
  <si>
    <t>TechServ - Refurbishment 24534027</t>
  </si>
  <si>
    <t>TechServ - Industry S&amp;B 24534028</t>
  </si>
  <si>
    <t>TechServ - Flooring 24534029</t>
  </si>
  <si>
    <t>Marketing - Industry 24535016</t>
  </si>
  <si>
    <t>FG Warehouse WIS 24535616</t>
  </si>
  <si>
    <t xml:space="preserve">Flights </t>
  </si>
  <si>
    <t xml:space="preserve">Hotel Accomodation </t>
  </si>
  <si>
    <t>Other</t>
  </si>
  <si>
    <t>Taxi Fares</t>
  </si>
  <si>
    <t xml:space="preserve">Train Fares </t>
  </si>
  <si>
    <t>Travel Other UK (bus/tram)</t>
  </si>
  <si>
    <t>Entertaining  Customers</t>
  </si>
  <si>
    <t>IT - Computer Equipment &amp; Supplies</t>
  </si>
  <si>
    <t>Postage Costs</t>
  </si>
  <si>
    <t>Office Supplies</t>
  </si>
  <si>
    <t>HR-Other Personnel Costs</t>
  </si>
  <si>
    <t>Sales Dept One Sika 24534019</t>
  </si>
  <si>
    <t>Business Miles @ 45p Registered on Grey Fleet</t>
  </si>
  <si>
    <t>Sika Christmas Party 2022</t>
  </si>
  <si>
    <r>
      <rPr>
        <b/>
        <sz val="10"/>
        <color rgb="FFFF0000"/>
        <rFont val="Calibri"/>
        <family val="2"/>
        <scheme val="minor"/>
      </rPr>
      <t xml:space="preserve">Input </t>
    </r>
    <r>
      <rPr>
        <b/>
        <sz val="10"/>
        <color theme="1"/>
        <rFont val="Calibri"/>
        <family val="2"/>
        <scheme val="minor"/>
      </rPr>
      <t>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</si>
</sst>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4" fontId="5" fillId="3" borderId="11" applyNumberFormat="0" applyProtection="0">
      <alignment horizontal="right" vertical="center"/>
    </xf>
    <xf numFmtId="0" fontId="3" fillId="0" borderId="0"/>
  </cellStyleXfs>
  <cellXfs count="83">
    <xf numFmtId="0" fontId="0" fillId="0" borderId="0" xfId="0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2" fontId="8" fillId="0" borderId="0" xfId="0" applyNumberFormat="1" applyFont="1"/>
    <xf numFmtId="10" fontId="8" fillId="0" borderId="0" xfId="0" applyNumberFormat="1" applyFont="1"/>
    <xf numFmtId="0" fontId="8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9" fillId="0" borderId="0" xfId="0" applyFont="1" applyFill="1" applyBorder="1"/>
    <xf numFmtId="10" fontId="8" fillId="0" borderId="0" xfId="1" applyNumberFormat="1" applyFont="1"/>
    <xf numFmtId="0" fontId="1" fillId="0" borderId="0" xfId="2" applyFont="1" applyAlignment="1">
      <alignment horizontal="left"/>
    </xf>
    <xf numFmtId="0" fontId="9" fillId="2" borderId="1" xfId="0" applyFont="1" applyFill="1" applyBorder="1" applyAlignment="1">
      <alignment horizontal="center"/>
    </xf>
    <xf numFmtId="2" fontId="9" fillId="5" borderId="0" xfId="0" applyNumberFormat="1" applyFont="1" applyFill="1"/>
    <xf numFmtId="0" fontId="9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10" fontId="9" fillId="0" borderId="1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Protection="1">
      <protection locked="0"/>
    </xf>
    <xf numFmtId="0" fontId="8" fillId="2" borderId="1" xfId="0" applyFont="1" applyFill="1" applyBorder="1" applyAlignment="1">
      <alignment horizontal="center"/>
    </xf>
    <xf numFmtId="2" fontId="8" fillId="0" borderId="1" xfId="0" applyNumberFormat="1" applyFont="1" applyBorder="1" applyProtection="1"/>
    <xf numFmtId="2" fontId="8" fillId="0" borderId="1" xfId="0" applyNumberFormat="1" applyFont="1" applyBorder="1"/>
    <xf numFmtId="2" fontId="8" fillId="5" borderId="1" xfId="0" applyNumberFormat="1" applyFont="1" applyFill="1" applyBorder="1" applyProtection="1">
      <protection locked="0"/>
    </xf>
    <xf numFmtId="0" fontId="9" fillId="0" borderId="1" xfId="0" applyFont="1" applyBorder="1"/>
    <xf numFmtId="2" fontId="8" fillId="2" borderId="1" xfId="0" applyNumberFormat="1" applyFont="1" applyFill="1" applyBorder="1"/>
    <xf numFmtId="10" fontId="8" fillId="2" borderId="1" xfId="0" applyNumberFormat="1" applyFont="1" applyFill="1" applyBorder="1"/>
    <xf numFmtId="2" fontId="8" fillId="2" borderId="1" xfId="0" applyNumberFormat="1" applyFont="1" applyFill="1" applyBorder="1" applyProtection="1">
      <protection locked="0"/>
    </xf>
    <xf numFmtId="2" fontId="8" fillId="0" borderId="2" xfId="0" applyNumberFormat="1" applyFont="1" applyBorder="1"/>
    <xf numFmtId="10" fontId="8" fillId="0" borderId="2" xfId="0" applyNumberFormat="1" applyFont="1" applyBorder="1"/>
    <xf numFmtId="2" fontId="8" fillId="0" borderId="1" xfId="0" applyNumberFormat="1" applyFont="1" applyFill="1" applyBorder="1"/>
    <xf numFmtId="2" fontId="8" fillId="0" borderId="0" xfId="0" applyNumberFormat="1" applyFont="1" applyBorder="1"/>
    <xf numFmtId="10" fontId="8" fillId="0" borderId="0" xfId="0" applyNumberFormat="1" applyFont="1" applyBorder="1"/>
    <xf numFmtId="2" fontId="8" fillId="0" borderId="3" xfId="0" applyNumberFormat="1" applyFont="1" applyBorder="1"/>
    <xf numFmtId="10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6" fillId="0" borderId="0" xfId="0" applyFont="1"/>
    <xf numFmtId="0" fontId="8" fillId="6" borderId="1" xfId="0" applyFont="1" applyFill="1" applyBorder="1" applyAlignment="1" applyProtection="1">
      <protection locked="0"/>
    </xf>
    <xf numFmtId="0" fontId="8" fillId="6" borderId="1" xfId="0" applyFont="1" applyFill="1" applyBorder="1" applyProtection="1">
      <protection locked="0"/>
    </xf>
    <xf numFmtId="10" fontId="8" fillId="6" borderId="1" xfId="0" applyNumberFormat="1" applyFont="1" applyFill="1" applyBorder="1" applyProtection="1">
      <protection locked="0"/>
    </xf>
    <xf numFmtId="0" fontId="8" fillId="6" borderId="1" xfId="0" applyFont="1" applyFill="1" applyBorder="1" applyAlignment="1" applyProtection="1">
      <alignment horizontal="center"/>
      <protection locked="0"/>
    </xf>
    <xf numFmtId="0" fontId="11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Border="1" applyProtection="1">
      <protection locked="0"/>
    </xf>
    <xf numFmtId="0" fontId="8" fillId="2" borderId="0" xfId="0" applyFont="1" applyFill="1" applyBorder="1" applyAlignment="1">
      <alignment horizontal="center"/>
    </xf>
    <xf numFmtId="2" fontId="8" fillId="0" borderId="0" xfId="0" applyNumberFormat="1" applyFont="1" applyBorder="1" applyProtection="1"/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/>
    <xf numFmtId="2" fontId="12" fillId="0" borderId="0" xfId="0" applyNumberFormat="1" applyFont="1"/>
    <xf numFmtId="0" fontId="12" fillId="0" borderId="1" xfId="0" applyFont="1" applyBorder="1" applyProtection="1">
      <protection locked="0"/>
    </xf>
    <xf numFmtId="0" fontId="12" fillId="6" borderId="0" xfId="0" applyFont="1" applyFill="1"/>
    <xf numFmtId="0" fontId="12" fillId="5" borderId="0" xfId="0" applyFont="1" applyFill="1"/>
    <xf numFmtId="0" fontId="13" fillId="0" borderId="0" xfId="0" applyFont="1"/>
    <xf numFmtId="0" fontId="8" fillId="4" borderId="0" xfId="0" applyFont="1" applyFill="1"/>
    <xf numFmtId="0" fontId="8" fillId="6" borderId="1" xfId="0" applyFont="1" applyFill="1" applyBorder="1" applyAlignment="1" applyProtection="1">
      <alignment horizontal="left"/>
      <protection locked="0"/>
    </xf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2" fontId="8" fillId="6" borderId="4" xfId="0" applyNumberFormat="1" applyFont="1" applyFill="1" applyBorder="1" applyAlignment="1" applyProtection="1">
      <alignment horizontal="center"/>
      <protection locked="0"/>
    </xf>
    <xf numFmtId="2" fontId="8" fillId="6" borderId="6" xfId="0" applyNumberFormat="1" applyFont="1" applyFill="1" applyBorder="1" applyAlignment="1" applyProtection="1">
      <alignment horizontal="center"/>
      <protection locked="0"/>
    </xf>
    <xf numFmtId="2" fontId="9" fillId="0" borderId="4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6" borderId="4" xfId="0" applyFont="1" applyFill="1" applyBorder="1" applyAlignment="1" applyProtection="1">
      <alignment horizontal="center"/>
      <protection locked="0"/>
    </xf>
    <xf numFmtId="0" fontId="8" fillId="6" borderId="6" xfId="0" applyFont="1" applyFill="1" applyBorder="1" applyAlignment="1" applyProtection="1">
      <alignment horizontal="center"/>
      <protection locked="0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164" fontId="8" fillId="6" borderId="4" xfId="0" applyNumberFormat="1" applyFont="1" applyFill="1" applyBorder="1" applyAlignment="1" applyProtection="1">
      <alignment horizontal="center"/>
      <protection locked="0"/>
    </xf>
    <xf numFmtId="164" fontId="8" fillId="6" borderId="5" xfId="0" applyNumberFormat="1" applyFont="1" applyFill="1" applyBorder="1" applyAlignment="1" applyProtection="1">
      <alignment horizontal="center"/>
      <protection locked="0"/>
    </xf>
    <xf numFmtId="164" fontId="8" fillId="6" borderId="6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8" xfId="0" applyFont="1" applyBorder="1" applyAlignment="1">
      <alignment horizontal="right"/>
    </xf>
  </cellXfs>
  <cellStyles count="8">
    <cellStyle name="Normal" xfId="0" builtinId="0"/>
    <cellStyle name="Normal 2" xfId="2" xr:uid="{00000000-0005-0000-0000-000001000000}"/>
    <cellStyle name="Normal 2 2" xfId="5" xr:uid="{00000000-0005-0000-0000-000002000000}"/>
    <cellStyle name="Normal 2_SAP GL Cost Centres" xfId="7" xr:uid="{00000000-0005-0000-0000-000003000000}"/>
    <cellStyle name="Normal 3" xfId="4" xr:uid="{00000000-0005-0000-0000-000004000000}"/>
    <cellStyle name="Normal 4" xfId="3" xr:uid="{00000000-0005-0000-0000-000005000000}"/>
    <cellStyle name="Percent" xfId="1" builtinId="5"/>
    <cellStyle name="SAPBEXexcBad9" xfId="6" xr:uid="{00000000-0005-0000-0000-000007000000}"/>
  </cellStyles>
  <dxfs count="3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26</xdr:row>
      <xdr:rowOff>142875</xdr:rowOff>
    </xdr:from>
    <xdr:to>
      <xdr:col>1</xdr:col>
      <xdr:colOff>762000</xdr:colOff>
      <xdr:row>31</xdr:row>
      <xdr:rowOff>95250</xdr:rowOff>
    </xdr:to>
    <xdr:pic>
      <xdr:nvPicPr>
        <xdr:cNvPr id="1051" name="Picture 8" descr="~5251008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914900"/>
          <a:ext cx="895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29</xdr:row>
      <xdr:rowOff>142875</xdr:rowOff>
    </xdr:from>
    <xdr:to>
      <xdr:col>0</xdr:col>
      <xdr:colOff>1638300</xdr:colOff>
      <xdr:row>34</xdr:row>
      <xdr:rowOff>95250</xdr:rowOff>
    </xdr:to>
    <xdr:pic>
      <xdr:nvPicPr>
        <xdr:cNvPr id="2" name="Picture 8" descr="~5251008">
          <a:extLst>
            <a:ext uri="{FF2B5EF4-FFF2-40B4-BE49-F238E27FC236}">
              <a16:creationId xmlns:a16="http://schemas.microsoft.com/office/drawing/2014/main" id="{FC7221D9-C911-4127-91A5-2CA2A57B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5105400"/>
          <a:ext cx="13620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List1" displayName="List1" ref="M4:M65" totalsRowShown="0" headerRowDxfId="2" dataDxfId="1">
  <autoFilter ref="M4:M65" xr:uid="{00000000-0009-0000-0100-000007000000}"/>
  <tableColumns count="1">
    <tableColumn id="1" xr3:uid="{00000000-0010-0000-0000-000001000000}" name="Column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65"/>
  <sheetViews>
    <sheetView tabSelected="1" workbookViewId="0">
      <selection activeCell="H10" sqref="H10"/>
    </sheetView>
  </sheetViews>
  <sheetFormatPr defaultColWidth="8.28515625" defaultRowHeight="12.75" x14ac:dyDescent="0.2"/>
  <cols>
    <col min="1" max="1" width="10.28515625" style="3" customWidth="1"/>
    <col min="2" max="2" width="41.5703125" style="2" customWidth="1"/>
    <col min="3" max="3" width="52.5703125" style="2" customWidth="1"/>
    <col min="4" max="4" width="9.85546875" style="2" customWidth="1"/>
    <col min="5" max="6" width="9.85546875" style="3" customWidth="1"/>
    <col min="7" max="8" width="9.85546875" style="4" customWidth="1"/>
    <col min="9" max="9" width="6.5703125" style="5" bestFit="1" customWidth="1"/>
    <col min="10" max="10" width="8" style="2" hidden="1" customWidth="1"/>
    <col min="11" max="11" width="38.5703125" style="2" hidden="1" customWidth="1"/>
    <col min="12" max="12" width="9" style="3" hidden="1" customWidth="1"/>
    <col min="13" max="13" width="38" style="2" hidden="1" customWidth="1"/>
    <col min="14" max="14" width="8.28515625" style="2" hidden="1" customWidth="1"/>
    <col min="15" max="15" width="6.7109375" style="2" hidden="1" customWidth="1"/>
    <col min="16" max="18" width="8.28515625" style="2"/>
    <col min="19" max="19" width="5" style="2" bestFit="1" customWidth="1"/>
    <col min="20" max="20" width="6" style="2" bestFit="1" customWidth="1"/>
    <col min="21" max="21" width="5" style="2" bestFit="1" customWidth="1"/>
    <col min="22" max="22" width="6" style="2" bestFit="1" customWidth="1"/>
    <col min="23" max="16384" width="8.28515625" style="2"/>
  </cols>
  <sheetData>
    <row r="1" spans="1:17" ht="18.75" x14ac:dyDescent="0.3">
      <c r="A1" s="1" t="s">
        <v>0</v>
      </c>
      <c r="D1" s="3"/>
      <c r="E1" s="4"/>
    </row>
    <row r="2" spans="1:17" x14ac:dyDescent="0.2">
      <c r="D2" s="6"/>
      <c r="J2" s="7" t="s">
        <v>7</v>
      </c>
      <c r="K2" s="7" t="s">
        <v>21</v>
      </c>
      <c r="L2" s="8" t="s">
        <v>4</v>
      </c>
      <c r="M2" s="7" t="s">
        <v>30</v>
      </c>
      <c r="O2" s="7" t="s">
        <v>26</v>
      </c>
    </row>
    <row r="3" spans="1:17" x14ac:dyDescent="0.2">
      <c r="A3" s="63" t="s">
        <v>19</v>
      </c>
      <c r="B3" s="64"/>
      <c r="C3" s="9" t="s">
        <v>20</v>
      </c>
      <c r="D3" s="10" t="s">
        <v>31</v>
      </c>
      <c r="G3" s="67" t="s">
        <v>5</v>
      </c>
      <c r="H3" s="76"/>
      <c r="I3" s="68"/>
    </row>
    <row r="4" spans="1:17" x14ac:dyDescent="0.2">
      <c r="A4" s="62"/>
      <c r="B4" s="62"/>
      <c r="C4" s="43"/>
      <c r="D4" s="46"/>
      <c r="G4" s="77"/>
      <c r="H4" s="78"/>
      <c r="I4" s="79"/>
      <c r="J4" s="5" t="s">
        <v>27</v>
      </c>
      <c r="K4" s="2" t="s">
        <v>127</v>
      </c>
      <c r="L4" s="11">
        <v>52110000</v>
      </c>
      <c r="M4" s="12" t="s">
        <v>35</v>
      </c>
      <c r="O4" s="13">
        <v>0</v>
      </c>
    </row>
    <row r="5" spans="1:17" x14ac:dyDescent="0.2">
      <c r="D5" s="6"/>
      <c r="J5" s="5" t="s">
        <v>28</v>
      </c>
      <c r="K5" s="2" t="s">
        <v>37</v>
      </c>
      <c r="L5" s="11">
        <v>52110000</v>
      </c>
      <c r="M5" s="60" t="s">
        <v>41</v>
      </c>
      <c r="O5" s="13">
        <v>0.2</v>
      </c>
      <c r="Q5"/>
    </row>
    <row r="6" spans="1:17" ht="39" customHeight="1" x14ac:dyDescent="0.2">
      <c r="A6" s="71" t="s">
        <v>71</v>
      </c>
      <c r="B6" s="71"/>
      <c r="C6" s="71"/>
      <c r="D6" s="71"/>
      <c r="E6" s="71"/>
      <c r="F6" s="71"/>
      <c r="G6" s="71"/>
      <c r="H6" s="71"/>
      <c r="I6" s="71"/>
      <c r="K6" s="2" t="s">
        <v>38</v>
      </c>
      <c r="L6" s="11">
        <v>52110000</v>
      </c>
      <c r="M6" s="60" t="s">
        <v>42</v>
      </c>
      <c r="O6" s="13"/>
      <c r="Q6"/>
    </row>
    <row r="7" spans="1:17" x14ac:dyDescent="0.2">
      <c r="D7" s="6"/>
      <c r="K7" s="2" t="s">
        <v>34</v>
      </c>
      <c r="L7" s="11">
        <v>52110000</v>
      </c>
      <c r="M7" s="60" t="s">
        <v>99</v>
      </c>
      <c r="Q7"/>
    </row>
    <row r="8" spans="1:17" ht="15" x14ac:dyDescent="0.25">
      <c r="C8" s="14"/>
      <c r="D8" s="15" t="s">
        <v>15</v>
      </c>
      <c r="F8" s="4"/>
      <c r="H8" s="5"/>
      <c r="I8" s="16" t="s">
        <v>129</v>
      </c>
      <c r="K8" s="2" t="s">
        <v>33</v>
      </c>
      <c r="L8" s="11">
        <v>52110000</v>
      </c>
      <c r="M8" s="60" t="s">
        <v>100</v>
      </c>
      <c r="Q8"/>
    </row>
    <row r="9" spans="1:17" ht="25.5" x14ac:dyDescent="0.2">
      <c r="A9" s="17" t="s">
        <v>1</v>
      </c>
      <c r="B9" s="10" t="s">
        <v>3</v>
      </c>
      <c r="C9" s="10" t="s">
        <v>2</v>
      </c>
      <c r="D9" s="15" t="s">
        <v>4</v>
      </c>
      <c r="E9" s="10" t="s">
        <v>7</v>
      </c>
      <c r="F9" s="18" t="s">
        <v>6</v>
      </c>
      <c r="G9" s="18" t="s">
        <v>8</v>
      </c>
      <c r="H9" s="19" t="s">
        <v>26</v>
      </c>
      <c r="I9" s="20" t="s">
        <v>9</v>
      </c>
      <c r="K9" s="2" t="s">
        <v>116</v>
      </c>
      <c r="L9" s="11">
        <v>52110100</v>
      </c>
      <c r="M9" s="60" t="s">
        <v>101</v>
      </c>
      <c r="Q9"/>
    </row>
    <row r="10" spans="1:17" x14ac:dyDescent="0.2">
      <c r="A10" s="21">
        <v>1</v>
      </c>
      <c r="B10" s="44" t="s">
        <v>128</v>
      </c>
      <c r="C10" s="22"/>
      <c r="D10" s="23">
        <f t="shared" ref="D10:D23" si="0">IF(B10&lt;&gt;"",VLOOKUP(B10,$K$4:$L$26,2,FALSE),"")</f>
        <v>52130100</v>
      </c>
      <c r="E10" s="46" t="s">
        <v>28</v>
      </c>
      <c r="F10" s="24">
        <f t="shared" ref="F10:F20" si="1">1/(1+H10)*I10</f>
        <v>0</v>
      </c>
      <c r="G10" s="25">
        <f>I10-1/(1+H10)*I10</f>
        <v>0</v>
      </c>
      <c r="H10" s="45">
        <v>0</v>
      </c>
      <c r="I10" s="26">
        <v>0</v>
      </c>
      <c r="K10" s="2" t="s">
        <v>22</v>
      </c>
      <c r="L10" s="11">
        <v>52110200</v>
      </c>
      <c r="M10" s="60" t="s">
        <v>43</v>
      </c>
      <c r="Q10"/>
    </row>
    <row r="11" spans="1:17" x14ac:dyDescent="0.2">
      <c r="A11" s="21">
        <v>2</v>
      </c>
      <c r="B11" s="22" t="s">
        <v>127</v>
      </c>
      <c r="C11" s="22"/>
      <c r="D11" s="23">
        <f t="shared" si="0"/>
        <v>52110000</v>
      </c>
      <c r="E11" s="46" t="s">
        <v>28</v>
      </c>
      <c r="F11" s="24">
        <f t="shared" si="1"/>
        <v>0</v>
      </c>
      <c r="G11" s="25">
        <f t="shared" ref="G11:G20" si="2">I11-1/(1+H11)*I11</f>
        <v>0</v>
      </c>
      <c r="H11" s="45">
        <v>0</v>
      </c>
      <c r="I11" s="26">
        <v>0</v>
      </c>
      <c r="K11" s="2" t="s">
        <v>23</v>
      </c>
      <c r="L11" s="11">
        <v>52110200</v>
      </c>
      <c r="M11" s="60" t="s">
        <v>94</v>
      </c>
      <c r="Q11"/>
    </row>
    <row r="12" spans="1:17" x14ac:dyDescent="0.2">
      <c r="A12" s="21">
        <v>3</v>
      </c>
      <c r="B12" s="22" t="s">
        <v>119</v>
      </c>
      <c r="C12" s="22"/>
      <c r="D12" s="23">
        <f t="shared" si="0"/>
        <v>52110400</v>
      </c>
      <c r="E12" s="46" t="s">
        <v>28</v>
      </c>
      <c r="F12" s="24">
        <f t="shared" si="1"/>
        <v>0</v>
      </c>
      <c r="G12" s="25">
        <f t="shared" si="2"/>
        <v>0</v>
      </c>
      <c r="H12" s="45">
        <v>0</v>
      </c>
      <c r="I12" s="26">
        <v>0</v>
      </c>
      <c r="K12" s="2" t="s">
        <v>115</v>
      </c>
      <c r="L12" s="11">
        <v>52110300</v>
      </c>
      <c r="M12" s="60" t="s">
        <v>102</v>
      </c>
      <c r="Q12"/>
    </row>
    <row r="13" spans="1:17" x14ac:dyDescent="0.2">
      <c r="A13" s="21">
        <v>4</v>
      </c>
      <c r="B13" s="22"/>
      <c r="C13" s="22"/>
      <c r="D13" s="23" t="str">
        <f t="shared" si="0"/>
        <v/>
      </c>
      <c r="E13" s="46" t="s">
        <v>28</v>
      </c>
      <c r="F13" s="24">
        <f t="shared" si="1"/>
        <v>0</v>
      </c>
      <c r="G13" s="25">
        <f t="shared" si="2"/>
        <v>0</v>
      </c>
      <c r="H13" s="45">
        <v>0</v>
      </c>
      <c r="I13" s="26">
        <v>0</v>
      </c>
      <c r="K13" s="2" t="s">
        <v>118</v>
      </c>
      <c r="L13" s="11">
        <v>52110400</v>
      </c>
      <c r="M13" s="60" t="s">
        <v>44</v>
      </c>
      <c r="Q13"/>
    </row>
    <row r="14" spans="1:17" x14ac:dyDescent="0.2">
      <c r="A14" s="21">
        <v>5</v>
      </c>
      <c r="B14" s="22"/>
      <c r="C14" s="22"/>
      <c r="D14" s="23" t="str">
        <f t="shared" si="0"/>
        <v/>
      </c>
      <c r="E14" s="46" t="s">
        <v>28</v>
      </c>
      <c r="F14" s="24">
        <f t="shared" si="1"/>
        <v>0</v>
      </c>
      <c r="G14" s="25">
        <f t="shared" si="2"/>
        <v>0</v>
      </c>
      <c r="H14" s="45">
        <v>0</v>
      </c>
      <c r="I14" s="26">
        <v>0</v>
      </c>
      <c r="K14" s="2" t="s">
        <v>119</v>
      </c>
      <c r="L14" s="11">
        <v>52110400</v>
      </c>
      <c r="M14" s="60" t="s">
        <v>95</v>
      </c>
      <c r="Q14"/>
    </row>
    <row r="15" spans="1:17" x14ac:dyDescent="0.2">
      <c r="A15" s="21">
        <v>6</v>
      </c>
      <c r="B15" s="22"/>
      <c r="C15" s="22"/>
      <c r="D15" s="23" t="str">
        <f t="shared" si="0"/>
        <v/>
      </c>
      <c r="E15" s="46" t="s">
        <v>28</v>
      </c>
      <c r="F15" s="24">
        <f t="shared" si="1"/>
        <v>0</v>
      </c>
      <c r="G15" s="25">
        <f t="shared" si="2"/>
        <v>0</v>
      </c>
      <c r="H15" s="45">
        <v>0</v>
      </c>
      <c r="I15" s="26">
        <v>0</v>
      </c>
      <c r="K15" s="2" t="s">
        <v>120</v>
      </c>
      <c r="L15" s="11">
        <v>52110400</v>
      </c>
      <c r="M15" s="60" t="s">
        <v>45</v>
      </c>
      <c r="Q15"/>
    </row>
    <row r="16" spans="1:17" x14ac:dyDescent="0.2">
      <c r="A16" s="21">
        <v>7</v>
      </c>
      <c r="B16" s="22"/>
      <c r="C16" s="22"/>
      <c r="D16" s="23" t="str">
        <f t="shared" si="0"/>
        <v/>
      </c>
      <c r="E16" s="46" t="s">
        <v>28</v>
      </c>
      <c r="F16" s="24">
        <f t="shared" si="1"/>
        <v>0</v>
      </c>
      <c r="G16" s="25">
        <f t="shared" si="2"/>
        <v>0</v>
      </c>
      <c r="H16" s="45">
        <v>0</v>
      </c>
      <c r="I16" s="26">
        <v>0</v>
      </c>
      <c r="K16" s="2" t="s">
        <v>121</v>
      </c>
      <c r="L16" s="11">
        <v>52130000</v>
      </c>
      <c r="M16" s="60" t="s">
        <v>46</v>
      </c>
      <c r="Q16"/>
    </row>
    <row r="17" spans="1:17" x14ac:dyDescent="0.2">
      <c r="A17" s="21">
        <v>8</v>
      </c>
      <c r="B17" s="22"/>
      <c r="C17" s="22"/>
      <c r="D17" s="23" t="str">
        <f t="shared" si="0"/>
        <v/>
      </c>
      <c r="E17" s="46" t="s">
        <v>28</v>
      </c>
      <c r="F17" s="24">
        <f t="shared" si="1"/>
        <v>0</v>
      </c>
      <c r="G17" s="25">
        <f t="shared" si="2"/>
        <v>0</v>
      </c>
      <c r="H17" s="45">
        <v>0</v>
      </c>
      <c r="I17" s="26">
        <v>0</v>
      </c>
      <c r="K17" s="2" t="s">
        <v>24</v>
      </c>
      <c r="L17" s="11">
        <v>52130000</v>
      </c>
      <c r="M17" s="60" t="s">
        <v>103</v>
      </c>
      <c r="Q17"/>
    </row>
    <row r="18" spans="1:17" x14ac:dyDescent="0.2">
      <c r="A18" s="21">
        <v>9</v>
      </c>
      <c r="B18" s="22"/>
      <c r="C18" s="22"/>
      <c r="D18" s="23" t="str">
        <f t="shared" si="0"/>
        <v/>
      </c>
      <c r="E18" s="46" t="s">
        <v>28</v>
      </c>
      <c r="F18" s="24">
        <f t="shared" si="1"/>
        <v>0</v>
      </c>
      <c r="G18" s="25">
        <f t="shared" si="2"/>
        <v>0</v>
      </c>
      <c r="H18" s="45">
        <v>0</v>
      </c>
      <c r="I18" s="26">
        <v>0</v>
      </c>
      <c r="K18" s="2" t="s">
        <v>128</v>
      </c>
      <c r="L18" s="11">
        <v>52130100</v>
      </c>
      <c r="M18" s="60" t="s">
        <v>47</v>
      </c>
      <c r="Q18"/>
    </row>
    <row r="19" spans="1:17" x14ac:dyDescent="0.2">
      <c r="A19" s="21">
        <v>10</v>
      </c>
      <c r="B19" s="22"/>
      <c r="C19" s="22"/>
      <c r="D19" s="23" t="str">
        <f t="shared" si="0"/>
        <v/>
      </c>
      <c r="E19" s="46" t="s">
        <v>28</v>
      </c>
      <c r="F19" s="24">
        <f t="shared" si="1"/>
        <v>0</v>
      </c>
      <c r="G19" s="25">
        <f t="shared" si="2"/>
        <v>0</v>
      </c>
      <c r="H19" s="45">
        <v>0</v>
      </c>
      <c r="I19" s="26">
        <v>0</v>
      </c>
      <c r="K19" s="2" t="s">
        <v>36</v>
      </c>
      <c r="L19" s="11">
        <v>52130100</v>
      </c>
      <c r="M19" s="60" t="s">
        <v>104</v>
      </c>
      <c r="Q19"/>
    </row>
    <row r="20" spans="1:17" x14ac:dyDescent="0.2">
      <c r="A20" s="21">
        <v>11</v>
      </c>
      <c r="B20" s="22"/>
      <c r="C20" s="22"/>
      <c r="D20" s="23" t="str">
        <f t="shared" si="0"/>
        <v/>
      </c>
      <c r="E20" s="46" t="s">
        <v>28</v>
      </c>
      <c r="F20" s="24">
        <f t="shared" si="1"/>
        <v>0</v>
      </c>
      <c r="G20" s="25">
        <f t="shared" si="2"/>
        <v>0</v>
      </c>
      <c r="H20" s="45">
        <v>0</v>
      </c>
      <c r="I20" s="26">
        <v>0</v>
      </c>
      <c r="K20" s="2" t="s">
        <v>125</v>
      </c>
      <c r="L20" s="11">
        <v>52150000</v>
      </c>
      <c r="M20" s="60" t="s">
        <v>48</v>
      </c>
      <c r="Q20"/>
    </row>
    <row r="21" spans="1:17" x14ac:dyDescent="0.2">
      <c r="A21" s="21">
        <v>12</v>
      </c>
      <c r="B21" s="22"/>
      <c r="C21" s="22"/>
      <c r="D21" s="23" t="str">
        <f t="shared" si="0"/>
        <v/>
      </c>
      <c r="E21" s="46" t="s">
        <v>28</v>
      </c>
      <c r="F21" s="24">
        <f t="shared" ref="F21:F22" si="3">1/(1+H21)*I21</f>
        <v>0</v>
      </c>
      <c r="G21" s="25">
        <f t="shared" ref="G21:G22" si="4">I21-1/(1+H21)*I21</f>
        <v>0</v>
      </c>
      <c r="H21" s="45">
        <v>0</v>
      </c>
      <c r="I21" s="26">
        <v>0</v>
      </c>
      <c r="K21" s="2" t="s">
        <v>25</v>
      </c>
      <c r="L21" s="11">
        <v>52320000</v>
      </c>
      <c r="M21" s="60" t="s">
        <v>49</v>
      </c>
      <c r="Q21"/>
    </row>
    <row r="22" spans="1:17" x14ac:dyDescent="0.2">
      <c r="A22" s="21">
        <v>13</v>
      </c>
      <c r="B22" s="22"/>
      <c r="C22" s="22"/>
      <c r="D22" s="23" t="str">
        <f t="shared" si="0"/>
        <v/>
      </c>
      <c r="E22" s="46" t="s">
        <v>28</v>
      </c>
      <c r="F22" s="24">
        <f t="shared" si="3"/>
        <v>0</v>
      </c>
      <c r="G22" s="25">
        <f t="shared" si="4"/>
        <v>0</v>
      </c>
      <c r="H22" s="45">
        <v>0</v>
      </c>
      <c r="I22" s="26">
        <v>0</v>
      </c>
      <c r="K22" s="2" t="s">
        <v>32</v>
      </c>
      <c r="L22" s="11">
        <v>52324000</v>
      </c>
      <c r="M22" s="60" t="s">
        <v>50</v>
      </c>
      <c r="Q22"/>
    </row>
    <row r="23" spans="1:17" x14ac:dyDescent="0.2">
      <c r="D23" s="2" t="str">
        <f t="shared" si="0"/>
        <v/>
      </c>
      <c r="K23" s="2" t="s">
        <v>123</v>
      </c>
      <c r="L23" s="61">
        <v>52663000</v>
      </c>
      <c r="M23" s="60" t="s">
        <v>51</v>
      </c>
      <c r="Q23"/>
    </row>
    <row r="24" spans="1:17" x14ac:dyDescent="0.2">
      <c r="B24" s="27" t="s">
        <v>12</v>
      </c>
      <c r="C24" s="44"/>
      <c r="D24" s="82" t="s">
        <v>10</v>
      </c>
      <c r="E24" s="81"/>
      <c r="F24" s="25">
        <f>SUMIF($E$10:$E$22,"=EUR",F10:F22)</f>
        <v>0</v>
      </c>
      <c r="G24" s="28"/>
      <c r="H24" s="29"/>
      <c r="I24" s="25">
        <f>SUMIF($E$10:$E$22,"=EUR",I10:I22)</f>
        <v>0</v>
      </c>
      <c r="K24" s="2" t="s">
        <v>124</v>
      </c>
      <c r="L24" s="61">
        <v>52665000</v>
      </c>
      <c r="M24" s="60" t="s">
        <v>105</v>
      </c>
      <c r="Q24"/>
    </row>
    <row r="25" spans="1:17" x14ac:dyDescent="0.2">
      <c r="D25" s="80" t="s">
        <v>11</v>
      </c>
      <c r="E25" s="81"/>
      <c r="F25" s="30"/>
      <c r="G25" s="31"/>
      <c r="H25" s="32"/>
      <c r="I25" s="30"/>
      <c r="K25" s="2" t="s">
        <v>122</v>
      </c>
      <c r="L25" s="11">
        <v>52665100</v>
      </c>
      <c r="M25" s="60" t="s">
        <v>106</v>
      </c>
      <c r="Q25"/>
    </row>
    <row r="26" spans="1:17" x14ac:dyDescent="0.2">
      <c r="B26" s="27" t="s">
        <v>14</v>
      </c>
      <c r="C26" s="74"/>
      <c r="D26" s="82" t="s">
        <v>29</v>
      </c>
      <c r="E26" s="81"/>
      <c r="F26" s="33">
        <f>SUM(F24*F25)</f>
        <v>0</v>
      </c>
      <c r="G26" s="34"/>
      <c r="H26" s="35"/>
      <c r="I26" s="33">
        <f>SUM(I24*I25)</f>
        <v>0</v>
      </c>
      <c r="K26" s="2" t="s">
        <v>117</v>
      </c>
      <c r="L26" s="2"/>
      <c r="M26" s="60" t="s">
        <v>52</v>
      </c>
      <c r="Q26"/>
    </row>
    <row r="27" spans="1:17" x14ac:dyDescent="0.2">
      <c r="C27" s="75"/>
      <c r="D27" s="3"/>
      <c r="F27" s="36"/>
      <c r="G27" s="36"/>
      <c r="H27" s="37"/>
      <c r="I27" s="36"/>
      <c r="L27" s="2"/>
      <c r="M27" s="60" t="s">
        <v>53</v>
      </c>
      <c r="Q27"/>
    </row>
    <row r="28" spans="1:17" x14ac:dyDescent="0.2">
      <c r="C28" s="38"/>
      <c r="D28" s="80" t="s">
        <v>13</v>
      </c>
      <c r="E28" s="81"/>
      <c r="F28" s="25">
        <f>SUM(F10:F22)</f>
        <v>0</v>
      </c>
      <c r="G28" s="25">
        <f>SUM(G10:G22)</f>
        <v>0</v>
      </c>
      <c r="H28" s="29"/>
      <c r="I28" s="25">
        <f>SUM(I10:I22)</f>
        <v>0</v>
      </c>
      <c r="L28" s="2"/>
      <c r="M28" s="60" t="s">
        <v>54</v>
      </c>
      <c r="Q28"/>
    </row>
    <row r="29" spans="1:17" x14ac:dyDescent="0.2">
      <c r="E29" s="39"/>
      <c r="F29" s="40"/>
      <c r="G29" s="34"/>
      <c r="H29" s="34"/>
      <c r="I29" s="35"/>
      <c r="L29" s="2"/>
      <c r="M29" s="60" t="s">
        <v>55</v>
      </c>
      <c r="Q29"/>
    </row>
    <row r="30" spans="1:17" x14ac:dyDescent="0.2">
      <c r="C30" s="7" t="s">
        <v>90</v>
      </c>
      <c r="D30" s="69" t="s">
        <v>16</v>
      </c>
      <c r="E30" s="70"/>
      <c r="F30" s="69" t="s">
        <v>17</v>
      </c>
      <c r="G30" s="70"/>
      <c r="H30" s="67" t="s">
        <v>18</v>
      </c>
      <c r="I30" s="68"/>
      <c r="L30" s="2"/>
      <c r="M30" s="60" t="s">
        <v>56</v>
      </c>
      <c r="Q30"/>
    </row>
    <row r="31" spans="1:17" x14ac:dyDescent="0.2">
      <c r="D31" s="72"/>
      <c r="E31" s="73"/>
      <c r="F31" s="62"/>
      <c r="G31" s="62"/>
      <c r="H31" s="65"/>
      <c r="I31" s="66"/>
      <c r="L31" s="2"/>
      <c r="M31" s="60" t="s">
        <v>57</v>
      </c>
      <c r="Q31"/>
    </row>
    <row r="32" spans="1:17" x14ac:dyDescent="0.2">
      <c r="E32" s="41"/>
      <c r="L32" s="2"/>
      <c r="M32" s="60" t="s">
        <v>58</v>
      </c>
      <c r="Q32"/>
    </row>
    <row r="33" spans="4:17" x14ac:dyDescent="0.2">
      <c r="E33" s="2"/>
      <c r="F33" s="2"/>
      <c r="G33" s="2"/>
      <c r="H33" s="2"/>
      <c r="I33" s="2"/>
      <c r="K33" s="4"/>
      <c r="L33" s="2"/>
      <c r="M33" s="60" t="s">
        <v>59</v>
      </c>
      <c r="Q33"/>
    </row>
    <row r="34" spans="4:17" x14ac:dyDescent="0.2">
      <c r="D34" s="5"/>
      <c r="E34" s="2"/>
      <c r="F34" s="2"/>
      <c r="G34" s="2"/>
      <c r="H34" s="2"/>
      <c r="I34" s="2"/>
      <c r="L34" s="2"/>
      <c r="M34" s="60" t="s">
        <v>60</v>
      </c>
      <c r="Q34"/>
    </row>
    <row r="35" spans="4:17" x14ac:dyDescent="0.2">
      <c r="D35" s="5"/>
      <c r="E35" s="2"/>
      <c r="F35" s="2"/>
      <c r="G35" s="3"/>
      <c r="H35" s="2"/>
      <c r="I35" s="2"/>
      <c r="M35" s="60" t="s">
        <v>107</v>
      </c>
      <c r="Q35"/>
    </row>
    <row r="36" spans="4:17" x14ac:dyDescent="0.2">
      <c r="D36" s="5"/>
      <c r="E36" s="2"/>
      <c r="F36" s="2"/>
      <c r="G36" s="3"/>
      <c r="H36" s="2"/>
      <c r="I36" s="2"/>
      <c r="M36" s="60" t="s">
        <v>108</v>
      </c>
      <c r="Q36"/>
    </row>
    <row r="37" spans="4:17" x14ac:dyDescent="0.2">
      <c r="D37" s="5"/>
      <c r="E37" s="2"/>
      <c r="F37" s="2"/>
      <c r="G37" s="3"/>
      <c r="H37" s="2"/>
      <c r="I37" s="2"/>
      <c r="M37" s="60" t="s">
        <v>96</v>
      </c>
      <c r="Q37"/>
    </row>
    <row r="38" spans="4:17" x14ac:dyDescent="0.2">
      <c r="E38" s="2"/>
      <c r="F38" s="2"/>
      <c r="G38" s="3"/>
      <c r="H38" s="2"/>
      <c r="I38" s="2"/>
      <c r="M38" s="60" t="s">
        <v>126</v>
      </c>
      <c r="Q38"/>
    </row>
    <row r="39" spans="4:17" x14ac:dyDescent="0.2">
      <c r="E39" s="2"/>
      <c r="F39" s="2"/>
      <c r="G39" s="2"/>
      <c r="H39" s="2"/>
      <c r="I39" s="2"/>
      <c r="M39" s="60" t="s">
        <v>109</v>
      </c>
      <c r="Q39"/>
    </row>
    <row r="40" spans="4:17" x14ac:dyDescent="0.2">
      <c r="M40" s="60" t="s">
        <v>110</v>
      </c>
      <c r="Q40"/>
    </row>
    <row r="41" spans="4:17" x14ac:dyDescent="0.2">
      <c r="M41" s="60" t="s">
        <v>111</v>
      </c>
      <c r="Q41"/>
    </row>
    <row r="42" spans="4:17" x14ac:dyDescent="0.2">
      <c r="M42" s="60" t="s">
        <v>112</v>
      </c>
      <c r="Q42"/>
    </row>
    <row r="43" spans="4:17" x14ac:dyDescent="0.2">
      <c r="M43" s="60" t="s">
        <v>92</v>
      </c>
      <c r="Q43"/>
    </row>
    <row r="44" spans="4:17" x14ac:dyDescent="0.2">
      <c r="M44" s="60" t="s">
        <v>97</v>
      </c>
      <c r="Q44"/>
    </row>
    <row r="45" spans="4:17" x14ac:dyDescent="0.2">
      <c r="M45" s="60" t="s">
        <v>61</v>
      </c>
      <c r="Q45"/>
    </row>
    <row r="46" spans="4:17" x14ac:dyDescent="0.2">
      <c r="M46" s="60" t="s">
        <v>62</v>
      </c>
      <c r="Q46"/>
    </row>
    <row r="47" spans="4:17" x14ac:dyDescent="0.2">
      <c r="M47" s="60" t="s">
        <v>113</v>
      </c>
      <c r="Q47"/>
    </row>
    <row r="48" spans="4:17" x14ac:dyDescent="0.2">
      <c r="M48" s="60" t="s">
        <v>63</v>
      </c>
      <c r="Q48"/>
    </row>
    <row r="49" spans="11:17" x14ac:dyDescent="0.2">
      <c r="M49" s="60" t="s">
        <v>93</v>
      </c>
      <c r="Q49"/>
    </row>
    <row r="50" spans="11:17" x14ac:dyDescent="0.2">
      <c r="M50" s="60" t="s">
        <v>98</v>
      </c>
      <c r="Q50"/>
    </row>
    <row r="51" spans="11:17" x14ac:dyDescent="0.2">
      <c r="M51" s="60" t="s">
        <v>64</v>
      </c>
      <c r="Q51"/>
    </row>
    <row r="52" spans="11:17" x14ac:dyDescent="0.2">
      <c r="M52" s="60" t="s">
        <v>65</v>
      </c>
      <c r="Q52"/>
    </row>
    <row r="53" spans="11:17" x14ac:dyDescent="0.2">
      <c r="M53" s="60" t="s">
        <v>114</v>
      </c>
      <c r="Q53"/>
    </row>
    <row r="54" spans="11:17" x14ac:dyDescent="0.2">
      <c r="K54" s="48"/>
      <c r="L54" s="49"/>
      <c r="M54" s="60" t="s">
        <v>66</v>
      </c>
      <c r="Q54"/>
    </row>
    <row r="55" spans="11:17" x14ac:dyDescent="0.2">
      <c r="M55" s="60" t="s">
        <v>67</v>
      </c>
      <c r="Q55"/>
    </row>
    <row r="56" spans="11:17" x14ac:dyDescent="0.2">
      <c r="M56" s="60" t="s">
        <v>68</v>
      </c>
      <c r="Q56"/>
    </row>
    <row r="57" spans="11:17" x14ac:dyDescent="0.2">
      <c r="M57" s="60" t="s">
        <v>69</v>
      </c>
      <c r="Q57"/>
    </row>
    <row r="58" spans="11:17" x14ac:dyDescent="0.2">
      <c r="M58" s="2" t="s">
        <v>70</v>
      </c>
      <c r="Q58"/>
    </row>
    <row r="59" spans="11:17" x14ac:dyDescent="0.2">
      <c r="Q59"/>
    </row>
    <row r="62" spans="11:17" x14ac:dyDescent="0.2">
      <c r="M62" s="48"/>
      <c r="N62" s="48"/>
      <c r="O62" s="48"/>
      <c r="P62" s="48"/>
    </row>
    <row r="63" spans="11:17" x14ac:dyDescent="0.2">
      <c r="M63" s="47"/>
    </row>
    <row r="64" spans="11:17" x14ac:dyDescent="0.2">
      <c r="M64" s="47"/>
    </row>
    <row r="65" spans="13:13" x14ac:dyDescent="0.2">
      <c r="M65" s="47"/>
    </row>
  </sheetData>
  <sheetProtection selectLockedCells="1"/>
  <sortState xmlns:xlrd2="http://schemas.microsoft.com/office/spreadsheetml/2017/richdata2" ref="K5:L25">
    <sortCondition ref="L5:L25"/>
  </sortState>
  <mergeCells count="16">
    <mergeCell ref="A4:B4"/>
    <mergeCell ref="A3:B3"/>
    <mergeCell ref="H31:I31"/>
    <mergeCell ref="H30:I30"/>
    <mergeCell ref="D30:E30"/>
    <mergeCell ref="A6:I6"/>
    <mergeCell ref="F30:G30"/>
    <mergeCell ref="F31:G31"/>
    <mergeCell ref="D31:E31"/>
    <mergeCell ref="C26:C27"/>
    <mergeCell ref="G3:I3"/>
    <mergeCell ref="G4:I4"/>
    <mergeCell ref="D28:E28"/>
    <mergeCell ref="D26:E26"/>
    <mergeCell ref="D24:E24"/>
    <mergeCell ref="D25:E25"/>
  </mergeCells>
  <phoneticPr fontId="4" type="noConversion"/>
  <dataValidations count="5">
    <dataValidation type="list" allowBlank="1" showInputMessage="1" showErrorMessage="1" sqref="E10:E22" xr:uid="{00000000-0002-0000-0000-000001000000}">
      <formula1>$J$4:$J$5</formula1>
    </dataValidation>
    <dataValidation type="list" allowBlank="1" showInputMessage="1" showErrorMessage="1" sqref="C7" xr:uid="{00000000-0002-0000-0000-000002000000}">
      <formula1>$N$4:$N$28</formula1>
    </dataValidation>
    <dataValidation type="list" allowBlank="1" showInputMessage="1" showErrorMessage="1" sqref="C4" xr:uid="{00000000-0002-0000-0000-000003000000}">
      <formula1>$M$5:$M$65</formula1>
    </dataValidation>
    <dataValidation type="list" allowBlank="1" showInputMessage="1" showErrorMessage="1" sqref="H10:H22" xr:uid="{00000000-0002-0000-0000-000000000000}">
      <formula1>$O$4:$O$6</formula1>
    </dataValidation>
    <dataValidation type="list" allowBlank="1" showInputMessage="1" showErrorMessage="1" sqref="B10:B22" xr:uid="{00000000-0002-0000-0000-000004000000}">
      <formula1>$K$4:$K$26</formula1>
    </dataValidation>
  </dataValidations>
  <pageMargins left="0.75" right="0.75" top="1" bottom="1" header="0.5" footer="0.5"/>
  <pageSetup paperSize="9" scale="78" orientation="landscape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35"/>
  <sheetViews>
    <sheetView workbookViewId="0">
      <selection activeCell="C40" sqref="C40"/>
    </sheetView>
  </sheetViews>
  <sheetFormatPr defaultRowHeight="12.75" x14ac:dyDescent="0.2"/>
  <cols>
    <col min="1" max="1" width="34.5703125" style="42" bestFit="1" customWidth="1"/>
    <col min="2" max="3" width="44" style="42" customWidth="1"/>
    <col min="4" max="4" width="10.42578125" style="42" bestFit="1" customWidth="1"/>
    <col min="5" max="5" width="8" style="42" bestFit="1" customWidth="1"/>
    <col min="6" max="7" width="7.42578125" style="42" bestFit="1" customWidth="1"/>
    <col min="8" max="8" width="6.7109375" style="42" bestFit="1" customWidth="1"/>
    <col min="9" max="9" width="6.85546875" style="42" bestFit="1" customWidth="1"/>
    <col min="10" max="16384" width="9.140625" style="42"/>
  </cols>
  <sheetData>
    <row r="1" spans="1:9" ht="18.75" x14ac:dyDescent="0.3">
      <c r="A1" s="1" t="s">
        <v>0</v>
      </c>
      <c r="B1" s="2"/>
      <c r="C1" s="2"/>
      <c r="D1" s="3"/>
      <c r="E1" s="4"/>
      <c r="F1" s="3"/>
      <c r="G1" s="4"/>
      <c r="H1" s="4"/>
      <c r="I1" s="5"/>
    </row>
    <row r="2" spans="1:9" x14ac:dyDescent="0.2">
      <c r="A2" s="3"/>
      <c r="B2" s="2"/>
      <c r="C2" s="2"/>
      <c r="D2" s="6"/>
      <c r="E2" s="3"/>
      <c r="F2" s="3"/>
      <c r="G2" s="4"/>
      <c r="H2" s="4"/>
      <c r="I2" s="5"/>
    </row>
    <row r="3" spans="1:9" x14ac:dyDescent="0.2">
      <c r="A3" s="63" t="s">
        <v>19</v>
      </c>
      <c r="B3" s="64"/>
      <c r="C3" s="9" t="s">
        <v>20</v>
      </c>
      <c r="D3" s="10" t="s">
        <v>31</v>
      </c>
      <c r="E3" s="3"/>
      <c r="F3" s="3"/>
      <c r="G3" s="67" t="s">
        <v>5</v>
      </c>
      <c r="H3" s="76"/>
      <c r="I3" s="68"/>
    </row>
    <row r="4" spans="1:9" x14ac:dyDescent="0.2">
      <c r="A4" s="62"/>
      <c r="B4" s="62"/>
      <c r="C4" s="43"/>
      <c r="D4" s="46"/>
      <c r="E4" s="3"/>
      <c r="F4" s="3"/>
      <c r="G4" s="77"/>
      <c r="H4" s="78"/>
      <c r="I4" s="79"/>
    </row>
    <row r="5" spans="1:9" x14ac:dyDescent="0.2">
      <c r="A5" s="53" t="s">
        <v>75</v>
      </c>
      <c r="B5" s="2"/>
      <c r="C5" s="54" t="s">
        <v>72</v>
      </c>
      <c r="D5" s="55" t="s">
        <v>73</v>
      </c>
      <c r="E5" s="3"/>
      <c r="F5" s="3"/>
      <c r="G5" s="56" t="s">
        <v>74</v>
      </c>
      <c r="H5" s="4"/>
      <c r="I5" s="5"/>
    </row>
    <row r="6" spans="1:9" x14ac:dyDescent="0.2">
      <c r="A6" s="3"/>
      <c r="B6" s="2"/>
      <c r="C6" s="2"/>
      <c r="D6" s="6"/>
      <c r="E6" s="3"/>
      <c r="F6" s="3"/>
      <c r="G6" s="4"/>
      <c r="H6" s="4"/>
      <c r="I6" s="5"/>
    </row>
    <row r="7" spans="1:9" x14ac:dyDescent="0.2">
      <c r="A7" s="3"/>
      <c r="B7" s="2"/>
      <c r="C7" s="2"/>
      <c r="D7" s="6"/>
      <c r="E7" s="3"/>
      <c r="F7" s="3"/>
      <c r="G7" s="4"/>
      <c r="H7" s="4"/>
      <c r="I7" s="5"/>
    </row>
    <row r="8" spans="1:9" ht="15" x14ac:dyDescent="0.25">
      <c r="A8" s="3"/>
      <c r="B8" s="2"/>
      <c r="C8" s="14"/>
      <c r="D8" s="15" t="s">
        <v>15</v>
      </c>
      <c r="E8" s="3"/>
      <c r="F8" s="4"/>
      <c r="G8" s="4"/>
      <c r="H8" s="5"/>
      <c r="I8" s="16" t="s">
        <v>40</v>
      </c>
    </row>
    <row r="9" spans="1:9" ht="25.5" x14ac:dyDescent="0.2">
      <c r="A9" s="17" t="s">
        <v>1</v>
      </c>
      <c r="B9" s="10" t="s">
        <v>3</v>
      </c>
      <c r="C9" s="10" t="s">
        <v>2</v>
      </c>
      <c r="D9" s="15" t="s">
        <v>4</v>
      </c>
      <c r="E9" s="10" t="s">
        <v>7</v>
      </c>
      <c r="F9" s="18" t="s">
        <v>6</v>
      </c>
      <c r="G9" s="18" t="s">
        <v>8</v>
      </c>
      <c r="H9" s="19" t="s">
        <v>26</v>
      </c>
      <c r="I9" s="20" t="s">
        <v>9</v>
      </c>
    </row>
    <row r="10" spans="1:9" x14ac:dyDescent="0.2">
      <c r="A10" s="21">
        <v>1</v>
      </c>
      <c r="B10" s="44" t="s">
        <v>39</v>
      </c>
      <c r="C10" s="57" t="s">
        <v>77</v>
      </c>
      <c r="D10" s="23" t="e">
        <f t="shared" ref="D10:D22" si="0">IF(B10&lt;&gt;"",VLOOKUP(B10,$K$4:$L$34,2,FALSE),"")</f>
        <v>#N/A</v>
      </c>
      <c r="E10" s="46" t="s">
        <v>28</v>
      </c>
      <c r="F10" s="24">
        <f t="shared" ref="F10:F22" si="1">1/(1+H10)*I10</f>
        <v>0</v>
      </c>
      <c r="G10" s="25">
        <f>I10-1/(1+H10)*I10</f>
        <v>0</v>
      </c>
      <c r="H10" s="45">
        <v>0</v>
      </c>
      <c r="I10" s="26">
        <v>0</v>
      </c>
    </row>
    <row r="11" spans="1:9" x14ac:dyDescent="0.2">
      <c r="A11" s="21">
        <v>2</v>
      </c>
      <c r="B11" s="22"/>
      <c r="C11" s="57" t="s">
        <v>78</v>
      </c>
      <c r="D11" s="23" t="str">
        <f t="shared" si="0"/>
        <v/>
      </c>
      <c r="E11" s="46" t="s">
        <v>28</v>
      </c>
      <c r="F11" s="24">
        <f t="shared" si="1"/>
        <v>0</v>
      </c>
      <c r="G11" s="25">
        <f t="shared" ref="G11:G22" si="2">I11-1/(1+H11)*I11</f>
        <v>0</v>
      </c>
      <c r="H11" s="45">
        <v>0</v>
      </c>
      <c r="I11" s="26">
        <v>0</v>
      </c>
    </row>
    <row r="12" spans="1:9" x14ac:dyDescent="0.2">
      <c r="A12" s="21">
        <v>3</v>
      </c>
      <c r="B12" s="22"/>
      <c r="C12" s="22"/>
      <c r="D12" s="23" t="str">
        <f t="shared" si="0"/>
        <v/>
      </c>
      <c r="E12" s="46" t="s">
        <v>28</v>
      </c>
      <c r="F12" s="24">
        <f t="shared" si="1"/>
        <v>0</v>
      </c>
      <c r="G12" s="25">
        <f t="shared" si="2"/>
        <v>0</v>
      </c>
      <c r="H12" s="45">
        <v>0</v>
      </c>
      <c r="I12" s="26">
        <v>0</v>
      </c>
    </row>
    <row r="13" spans="1:9" x14ac:dyDescent="0.2">
      <c r="A13" s="21">
        <v>4</v>
      </c>
      <c r="B13" s="22"/>
      <c r="C13" s="22"/>
      <c r="D13" s="23" t="str">
        <f t="shared" si="0"/>
        <v/>
      </c>
      <c r="E13" s="46" t="s">
        <v>28</v>
      </c>
      <c r="F13" s="24">
        <f t="shared" si="1"/>
        <v>0</v>
      </c>
      <c r="G13" s="25">
        <f t="shared" si="2"/>
        <v>0</v>
      </c>
      <c r="H13" s="45">
        <v>0</v>
      </c>
      <c r="I13" s="26">
        <v>0</v>
      </c>
    </row>
    <row r="14" spans="1:9" x14ac:dyDescent="0.2">
      <c r="A14" s="21">
        <v>5</v>
      </c>
      <c r="B14" s="22"/>
      <c r="C14" s="22"/>
      <c r="D14" s="23" t="str">
        <f t="shared" si="0"/>
        <v/>
      </c>
      <c r="E14" s="46" t="s">
        <v>28</v>
      </c>
      <c r="F14" s="24">
        <f t="shared" si="1"/>
        <v>0</v>
      </c>
      <c r="G14" s="25">
        <f t="shared" si="2"/>
        <v>0</v>
      </c>
      <c r="H14" s="45">
        <v>0</v>
      </c>
      <c r="I14" s="26">
        <v>0</v>
      </c>
    </row>
    <row r="15" spans="1:9" x14ac:dyDescent="0.2">
      <c r="A15" s="21">
        <v>6</v>
      </c>
      <c r="B15" s="22"/>
      <c r="C15" s="22"/>
      <c r="D15" s="23" t="str">
        <f t="shared" si="0"/>
        <v/>
      </c>
      <c r="E15" s="46" t="s">
        <v>28</v>
      </c>
      <c r="F15" s="24">
        <f t="shared" si="1"/>
        <v>0</v>
      </c>
      <c r="G15" s="25">
        <f t="shared" si="2"/>
        <v>0</v>
      </c>
      <c r="H15" s="45">
        <v>0</v>
      </c>
      <c r="I15" s="26">
        <v>0</v>
      </c>
    </row>
    <row r="16" spans="1:9" x14ac:dyDescent="0.2">
      <c r="A16" s="21">
        <v>7</v>
      </c>
      <c r="B16" s="22"/>
      <c r="C16" s="22"/>
      <c r="D16" s="23" t="str">
        <f t="shared" si="0"/>
        <v/>
      </c>
      <c r="E16" s="46" t="s">
        <v>28</v>
      </c>
      <c r="F16" s="24">
        <f t="shared" si="1"/>
        <v>0</v>
      </c>
      <c r="G16" s="25">
        <f t="shared" si="2"/>
        <v>0</v>
      </c>
      <c r="H16" s="45">
        <v>0</v>
      </c>
      <c r="I16" s="26">
        <v>0</v>
      </c>
    </row>
    <row r="17" spans="1:9" x14ac:dyDescent="0.2">
      <c r="A17" s="21">
        <v>8</v>
      </c>
      <c r="B17" s="22"/>
      <c r="C17" s="22"/>
      <c r="D17" s="23" t="str">
        <f t="shared" si="0"/>
        <v/>
      </c>
      <c r="E17" s="46" t="s">
        <v>28</v>
      </c>
      <c r="F17" s="24">
        <f t="shared" si="1"/>
        <v>0</v>
      </c>
      <c r="G17" s="25">
        <f t="shared" si="2"/>
        <v>0</v>
      </c>
      <c r="H17" s="45">
        <v>0</v>
      </c>
      <c r="I17" s="26">
        <v>0</v>
      </c>
    </row>
    <row r="18" spans="1:9" x14ac:dyDescent="0.2">
      <c r="A18" s="21">
        <v>9</v>
      </c>
      <c r="B18" s="22"/>
      <c r="C18" s="22"/>
      <c r="D18" s="23" t="str">
        <f t="shared" si="0"/>
        <v/>
      </c>
      <c r="E18" s="46" t="s">
        <v>28</v>
      </c>
      <c r="F18" s="24">
        <f t="shared" si="1"/>
        <v>0</v>
      </c>
      <c r="G18" s="25">
        <f t="shared" si="2"/>
        <v>0</v>
      </c>
      <c r="H18" s="45">
        <v>0</v>
      </c>
      <c r="I18" s="26">
        <v>0</v>
      </c>
    </row>
    <row r="19" spans="1:9" x14ac:dyDescent="0.2">
      <c r="A19" s="21">
        <v>10</v>
      </c>
      <c r="B19" s="22"/>
      <c r="C19" s="22"/>
      <c r="D19" s="23" t="str">
        <f t="shared" si="0"/>
        <v/>
      </c>
      <c r="E19" s="46" t="s">
        <v>28</v>
      </c>
      <c r="F19" s="24">
        <f t="shared" si="1"/>
        <v>0</v>
      </c>
      <c r="G19" s="25">
        <f t="shared" si="2"/>
        <v>0</v>
      </c>
      <c r="H19" s="45">
        <v>0</v>
      </c>
      <c r="I19" s="26">
        <v>0</v>
      </c>
    </row>
    <row r="20" spans="1:9" x14ac:dyDescent="0.2">
      <c r="A20" s="21">
        <v>11</v>
      </c>
      <c r="B20" s="22"/>
      <c r="C20" s="22"/>
      <c r="D20" s="23" t="str">
        <f t="shared" si="0"/>
        <v/>
      </c>
      <c r="E20" s="46" t="s">
        <v>28</v>
      </c>
      <c r="F20" s="24">
        <f t="shared" si="1"/>
        <v>0</v>
      </c>
      <c r="G20" s="25">
        <f t="shared" si="2"/>
        <v>0</v>
      </c>
      <c r="H20" s="45">
        <v>0</v>
      </c>
      <c r="I20" s="26">
        <v>0</v>
      </c>
    </row>
    <row r="21" spans="1:9" x14ac:dyDescent="0.2">
      <c r="A21" s="21">
        <v>12</v>
      </c>
      <c r="B21" s="22"/>
      <c r="C21" s="22"/>
      <c r="D21" s="23" t="str">
        <f t="shared" si="0"/>
        <v/>
      </c>
      <c r="E21" s="46" t="s">
        <v>28</v>
      </c>
      <c r="F21" s="24">
        <f t="shared" si="1"/>
        <v>0</v>
      </c>
      <c r="G21" s="25">
        <f t="shared" si="2"/>
        <v>0</v>
      </c>
      <c r="H21" s="45">
        <v>0</v>
      </c>
      <c r="I21" s="26">
        <v>0</v>
      </c>
    </row>
    <row r="22" spans="1:9" x14ac:dyDescent="0.2">
      <c r="A22" s="21">
        <v>13</v>
      </c>
      <c r="B22" s="22"/>
      <c r="C22" s="22"/>
      <c r="D22" s="23" t="str">
        <f t="shared" si="0"/>
        <v/>
      </c>
      <c r="E22" s="46" t="s">
        <v>28</v>
      </c>
      <c r="F22" s="24">
        <f t="shared" si="1"/>
        <v>0</v>
      </c>
      <c r="G22" s="25">
        <f t="shared" si="2"/>
        <v>0</v>
      </c>
      <c r="H22" s="45">
        <v>0</v>
      </c>
      <c r="I22" s="26">
        <v>0</v>
      </c>
    </row>
    <row r="23" spans="1:9" x14ac:dyDescent="0.2">
      <c r="A23" s="38"/>
      <c r="B23" s="54" t="s">
        <v>76</v>
      </c>
      <c r="C23" s="50"/>
      <c r="D23" s="51"/>
      <c r="E23" s="58" t="s">
        <v>80</v>
      </c>
      <c r="F23" s="52"/>
      <c r="G23" s="34"/>
      <c r="H23" s="58" t="s">
        <v>80</v>
      </c>
      <c r="I23" s="59" t="s">
        <v>84</v>
      </c>
    </row>
    <row r="24" spans="1:9" x14ac:dyDescent="0.2">
      <c r="A24" s="38"/>
      <c r="B24" s="54"/>
      <c r="C24" s="50"/>
      <c r="D24" s="51" t="s">
        <v>79</v>
      </c>
      <c r="E24" s="58" t="s">
        <v>81</v>
      </c>
      <c r="F24" s="52" t="s">
        <v>82</v>
      </c>
      <c r="G24" s="34"/>
      <c r="H24" s="58" t="s">
        <v>83</v>
      </c>
      <c r="I24" s="59" t="s">
        <v>86</v>
      </c>
    </row>
    <row r="25" spans="1:9" x14ac:dyDescent="0.2">
      <c r="A25" s="38"/>
      <c r="B25" s="50"/>
      <c r="C25" s="50"/>
      <c r="D25" s="51"/>
      <c r="E25" s="58" t="s">
        <v>27</v>
      </c>
      <c r="F25" s="52"/>
      <c r="G25" s="34"/>
      <c r="H25" s="58" t="s">
        <v>26</v>
      </c>
      <c r="I25" s="59" t="s">
        <v>85</v>
      </c>
    </row>
    <row r="26" spans="1:9" x14ac:dyDescent="0.2">
      <c r="A26" s="3"/>
      <c r="B26" s="2"/>
      <c r="C26" s="54" t="s">
        <v>87</v>
      </c>
      <c r="D26" s="2"/>
      <c r="E26" s="3"/>
      <c r="F26" s="3"/>
      <c r="G26" s="4"/>
      <c r="H26" s="4"/>
      <c r="I26" s="5"/>
    </row>
    <row r="27" spans="1:9" x14ac:dyDescent="0.2">
      <c r="A27" s="3"/>
      <c r="B27" s="27" t="s">
        <v>12</v>
      </c>
      <c r="C27" s="44"/>
      <c r="D27" s="82" t="s">
        <v>10</v>
      </c>
      <c r="E27" s="81"/>
      <c r="F27" s="25">
        <f>SUMIF($E$10:$E$22,"=EUR",F10:F22)</f>
        <v>0</v>
      </c>
      <c r="G27" s="28"/>
      <c r="H27" s="29"/>
      <c r="I27" s="25">
        <f>SUMIF($E$10:$E$22,"=EUR",I10:I22)</f>
        <v>0</v>
      </c>
    </row>
    <row r="28" spans="1:9" x14ac:dyDescent="0.2">
      <c r="A28" s="3"/>
      <c r="B28" s="2"/>
      <c r="C28" s="2"/>
      <c r="D28" s="80" t="s">
        <v>11</v>
      </c>
      <c r="E28" s="81"/>
      <c r="F28" s="30"/>
      <c r="G28" s="31"/>
      <c r="H28" s="32"/>
      <c r="I28" s="30"/>
    </row>
    <row r="29" spans="1:9" x14ac:dyDescent="0.2">
      <c r="A29" s="3"/>
      <c r="B29" s="27" t="s">
        <v>14</v>
      </c>
      <c r="C29" s="74"/>
      <c r="D29" s="82" t="s">
        <v>29</v>
      </c>
      <c r="E29" s="81"/>
      <c r="F29" s="33">
        <f>SUM(F27*F28)</f>
        <v>0</v>
      </c>
      <c r="G29" s="34"/>
      <c r="H29" s="35"/>
      <c r="I29" s="33">
        <f>SUM(I27*I28)</f>
        <v>0</v>
      </c>
    </row>
    <row r="30" spans="1:9" x14ac:dyDescent="0.2">
      <c r="A30" s="3"/>
      <c r="B30" s="2"/>
      <c r="C30" s="75"/>
      <c r="D30" s="3"/>
      <c r="E30" s="3"/>
      <c r="F30" s="36"/>
      <c r="G30" s="36"/>
      <c r="H30" s="37"/>
      <c r="I30" s="36"/>
    </row>
    <row r="31" spans="1:9" x14ac:dyDescent="0.2">
      <c r="A31" s="3"/>
      <c r="B31" s="2"/>
      <c r="C31" s="54" t="s">
        <v>88</v>
      </c>
      <c r="D31" s="80" t="s">
        <v>13</v>
      </c>
      <c r="E31" s="81"/>
      <c r="F31" s="25">
        <f>SUM(F10:F22)</f>
        <v>0</v>
      </c>
      <c r="G31" s="25">
        <f>SUM(G10:G22)</f>
        <v>0</v>
      </c>
      <c r="H31" s="29"/>
      <c r="I31" s="25">
        <f>SUM(I10:I22)</f>
        <v>0</v>
      </c>
    </row>
    <row r="32" spans="1:9" x14ac:dyDescent="0.2">
      <c r="A32" s="3"/>
      <c r="B32" s="2"/>
      <c r="C32" s="2"/>
      <c r="D32" s="2"/>
      <c r="E32" s="39"/>
      <c r="F32" s="40"/>
      <c r="G32" s="34"/>
      <c r="H32" s="34"/>
      <c r="I32" s="35"/>
    </row>
    <row r="33" spans="1:9" x14ac:dyDescent="0.2">
      <c r="A33" s="3"/>
      <c r="B33" s="2"/>
      <c r="C33" s="7" t="s">
        <v>89</v>
      </c>
      <c r="D33" s="69" t="s">
        <v>16</v>
      </c>
      <c r="E33" s="70"/>
      <c r="F33" s="69" t="s">
        <v>17</v>
      </c>
      <c r="G33" s="70"/>
      <c r="H33" s="67" t="s">
        <v>18</v>
      </c>
      <c r="I33" s="68"/>
    </row>
    <row r="34" spans="1:9" x14ac:dyDescent="0.2">
      <c r="A34" s="3"/>
      <c r="B34" s="2"/>
      <c r="C34" s="54" t="s">
        <v>91</v>
      </c>
      <c r="D34" s="72"/>
      <c r="E34" s="73"/>
      <c r="F34" s="62"/>
      <c r="G34" s="62"/>
      <c r="H34" s="65"/>
      <c r="I34" s="66"/>
    </row>
    <row r="35" spans="1:9" x14ac:dyDescent="0.2">
      <c r="A35" s="3"/>
      <c r="B35" s="2"/>
      <c r="C35" s="2"/>
      <c r="D35" s="2"/>
      <c r="E35" s="41"/>
      <c r="F35" s="3"/>
      <c r="G35" s="4"/>
      <c r="H35" s="4"/>
      <c r="I35" s="5"/>
    </row>
  </sheetData>
  <mergeCells count="15">
    <mergeCell ref="A3:B3"/>
    <mergeCell ref="G3:I3"/>
    <mergeCell ref="A4:B4"/>
    <mergeCell ref="G4:I4"/>
    <mergeCell ref="D27:E27"/>
    <mergeCell ref="C29:C30"/>
    <mergeCell ref="D29:E29"/>
    <mergeCell ref="D31:E31"/>
    <mergeCell ref="D33:E33"/>
    <mergeCell ref="F33:G33"/>
    <mergeCell ref="H33:I33"/>
    <mergeCell ref="D34:E34"/>
    <mergeCell ref="F34:G34"/>
    <mergeCell ref="H34:I34"/>
    <mergeCell ref="D28:E28"/>
  </mergeCells>
  <dataValidations count="5">
    <dataValidation type="list" allowBlank="1" showInputMessage="1" showErrorMessage="1" sqref="B25 B10:B22" xr:uid="{9D8F7397-3C5F-427F-97FF-F042AD3119BA}">
      <formula1>$K$4:$K$34</formula1>
    </dataValidation>
    <dataValidation type="list" allowBlank="1" showInputMessage="1" showErrorMessage="1" sqref="C7" xr:uid="{56CD3C67-06C6-400F-8DDD-58975DD90949}">
      <formula1>$N$4:$N$31</formula1>
    </dataValidation>
    <dataValidation type="list" allowBlank="1" showInputMessage="1" showErrorMessage="1" sqref="E10:E22" xr:uid="{EBC433F9-9D84-4CF9-BE16-DD31BBC946C9}">
      <formula1>$J$4:$J$5</formula1>
    </dataValidation>
    <dataValidation type="list" allowBlank="1" showInputMessage="1" showErrorMessage="1" sqref="H10:H22" xr:uid="{50C6485B-15C0-41F5-9513-9B069A72E2DF}">
      <formula1>$O$4:$O$5</formula1>
    </dataValidation>
    <dataValidation type="list" allowBlank="1" showInputMessage="1" showErrorMessage="1" sqref="C4" xr:uid="{22672CBF-8DDC-44D3-8B34-14E6B7DA4CB0}">
      <formula1>$M$5:$M$66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Last Updated 2022</vt:lpstr>
      <vt:lpstr>How to complete</vt:lpstr>
      <vt:lpstr>'Last Updated 2022'!Print_Area</vt:lpstr>
    </vt:vector>
  </TitlesOfParts>
  <Company>Sika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Hensley</dc:creator>
  <cp:lastModifiedBy>Beverley Day</cp:lastModifiedBy>
  <cp:lastPrinted>2020-02-10T15:18:12Z</cp:lastPrinted>
  <dcterms:created xsi:type="dcterms:W3CDTF">2011-02-28T09:29:28Z</dcterms:created>
  <dcterms:modified xsi:type="dcterms:W3CDTF">2022-11-01T14:45:29Z</dcterms:modified>
</cp:coreProperties>
</file>